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COVID 2021\"/>
    </mc:Choice>
  </mc:AlternateContent>
  <xr:revisionPtr revIDLastSave="0" documentId="8_{B14AE24D-8B1A-467D-AAE7-FC1072E63748}" xr6:coauthVersionLast="46" xr6:coauthVersionMax="46" xr10:uidLastSave="{00000000-0000-0000-0000-000000000000}"/>
  <bookViews>
    <workbookView xWindow="-108" yWindow="-108" windowWidth="30936" windowHeight="16896" xr2:uid="{1DD780EE-5181-432A-AE75-8CAEBD9D2CEF}"/>
  </bookViews>
  <sheets>
    <sheet name="Sheet1" sheetId="1" r:id="rId1"/>
  </sheets>
  <externalReferences>
    <externalReference r:id="rId2"/>
  </externalReferences>
  <definedNames>
    <definedName name="_xlchart.v1.0" hidden="1">Sheet1!$T$21</definedName>
    <definedName name="_xlchart.v1.1" hidden="1">Sheet1!$T$21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2" i="1"/>
  <c r="P11" i="1"/>
  <c r="P10" i="1"/>
  <c r="P9" i="1"/>
  <c r="P8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L7" i="1"/>
  <c r="J7" i="1"/>
  <c r="J8" i="1" s="1"/>
  <c r="L9" i="1" l="1"/>
  <c r="J9" i="1"/>
  <c r="L8" i="1"/>
  <c r="J10" i="1" l="1"/>
  <c r="L10" i="1"/>
  <c r="L11" i="1" l="1"/>
  <c r="J11" i="1"/>
  <c r="J12" i="1" l="1"/>
  <c r="L12" i="1"/>
  <c r="L13" i="1" l="1"/>
  <c r="J13" i="1"/>
  <c r="L14" i="1" l="1"/>
  <c r="J14" i="1"/>
  <c r="L15" i="1" l="1"/>
  <c r="J15" i="1"/>
  <c r="L16" i="1" l="1"/>
  <c r="J16" i="1"/>
  <c r="L17" i="1" l="1"/>
  <c r="J17" i="1"/>
  <c r="L18" i="1" l="1"/>
  <c r="J18" i="1"/>
  <c r="J19" i="1" l="1"/>
  <c r="L19" i="1"/>
  <c r="L20" i="1" l="1"/>
  <c r="J20" i="1"/>
  <c r="J21" i="1" l="1"/>
  <c r="L21" i="1"/>
  <c r="L22" i="1" l="1"/>
  <c r="J22" i="1"/>
  <c r="L23" i="1" l="1"/>
  <c r="J23" i="1"/>
  <c r="L24" i="1" l="1"/>
  <c r="J24" i="1"/>
  <c r="J25" i="1" l="1"/>
  <c r="L25" i="1"/>
  <c r="L26" i="1" l="1"/>
  <c r="J26" i="1"/>
  <c r="J27" i="1" l="1"/>
  <c r="L27" i="1"/>
  <c r="L28" i="1" l="1"/>
  <c r="J2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2" borderId="0" xfId="0" applyNumberFormat="1" applyFill="1"/>
    <xf numFmtId="165" fontId="0" fillId="3" borderId="1" xfId="1" applyNumberFormat="1" applyFont="1" applyFill="1" applyBorder="1"/>
    <xf numFmtId="165" fontId="0" fillId="3" borderId="0" xfId="1" applyNumberFormat="1" applyFont="1" applyFill="1" applyBorder="1"/>
    <xf numFmtId="10" fontId="0" fillId="4" borderId="0" xfId="2" applyNumberFormat="1" applyFont="1" applyFill="1" applyBorder="1"/>
    <xf numFmtId="165" fontId="0" fillId="5" borderId="0" xfId="1" applyNumberFormat="1" applyFont="1" applyFill="1" applyBorder="1"/>
    <xf numFmtId="164" fontId="0" fillId="0" borderId="0" xfId="0" applyNumberFormat="1"/>
    <xf numFmtId="0" fontId="0" fillId="6" borderId="0" xfId="0" applyFont="1" applyFill="1"/>
    <xf numFmtId="0" fontId="0" fillId="6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Cases April 18 - May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April 18 - May 9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Sheet1!$P$7:$P$29</c15:sqref>
                  </c15:fullRef>
                </c:ext>
              </c:extLst>
              <c:f>(Sheet1!$P$7,Sheet1!$P$14,Sheet1!$P$21,Sheet1!$P$28)</c:f>
              <c:numCache>
                <c:formatCode>_(* #,##0_);_(* \(#,##0\);_(* "-"??_);_(@_)</c:formatCode>
                <c:ptCount val="4"/>
                <c:pt idx="0">
                  <c:v>475695</c:v>
                </c:pt>
                <c:pt idx="1">
                  <c:v>398625</c:v>
                </c:pt>
                <c:pt idx="2">
                  <c:v>348016</c:v>
                </c:pt>
                <c:pt idx="3">
                  <c:v>284202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6-4441-A5C5-4B45ED97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032432"/>
        <c:axId val="269032848"/>
      </c:barChart>
      <c:catAx>
        <c:axId val="26903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32848"/>
        <c:crosses val="autoZero"/>
        <c:auto val="1"/>
        <c:lblAlgn val="ctr"/>
        <c:lblOffset val="100"/>
        <c:noMultiLvlLbl val="0"/>
      </c:catAx>
      <c:valAx>
        <c:axId val="26903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32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762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83820</xdr:colOff>
      <xdr:row>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824581F0-4524-49E4-BD97-F511FC0CDD3F}"/>
            </a:ext>
          </a:extLst>
        </xdr:cNvPr>
        <xdr:cNvSpPr/>
      </xdr:nvSpPr>
      <xdr:spPr>
        <a:xfrm>
          <a:off x="1927860" y="7379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83820</xdr:colOff>
      <xdr:row>6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91181B5-4E6A-4F73-8B64-63DC058F1E11}"/>
            </a:ext>
          </a:extLst>
        </xdr:cNvPr>
        <xdr:cNvSpPr/>
      </xdr:nvSpPr>
      <xdr:spPr>
        <a:xfrm>
          <a:off x="3695700" y="7379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83820</xdr:colOff>
      <xdr:row>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6E1673D0-6341-4191-B780-172FA5E6F6AB}"/>
            </a:ext>
          </a:extLst>
        </xdr:cNvPr>
        <xdr:cNvSpPr/>
      </xdr:nvSpPr>
      <xdr:spPr>
        <a:xfrm rot="10800000">
          <a:off x="3695700" y="7398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83820</xdr:colOff>
      <xdr:row>7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02AE549-010E-4352-8696-3A31D2AAF2A6}"/>
            </a:ext>
          </a:extLst>
        </xdr:cNvPr>
        <xdr:cNvSpPr/>
      </xdr:nvSpPr>
      <xdr:spPr>
        <a:xfrm rot="10800000">
          <a:off x="1927860" y="7398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83820</xdr:colOff>
      <xdr:row>8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348A85A4-2E72-4F0D-9C93-CA8F97D8A182}"/>
            </a:ext>
          </a:extLst>
        </xdr:cNvPr>
        <xdr:cNvSpPr/>
      </xdr:nvSpPr>
      <xdr:spPr>
        <a:xfrm rot="10800000">
          <a:off x="3695700" y="7416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83820</xdr:colOff>
      <xdr:row>8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D59D9DA1-49D9-445A-A662-B1E506A9846E}"/>
            </a:ext>
          </a:extLst>
        </xdr:cNvPr>
        <xdr:cNvSpPr/>
      </xdr:nvSpPr>
      <xdr:spPr>
        <a:xfrm rot="10800000">
          <a:off x="1927860" y="7416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83820</xdr:colOff>
      <xdr:row>9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DD7B62F-80E4-4111-9B58-AFCCA9CB45CD}"/>
            </a:ext>
          </a:extLst>
        </xdr:cNvPr>
        <xdr:cNvSpPr/>
      </xdr:nvSpPr>
      <xdr:spPr>
        <a:xfrm rot="10800000">
          <a:off x="3695700" y="7434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83820</xdr:colOff>
      <xdr:row>9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A80FC7F5-D01E-4D84-9EA0-D7BF0C94D801}"/>
            </a:ext>
          </a:extLst>
        </xdr:cNvPr>
        <xdr:cNvSpPr/>
      </xdr:nvSpPr>
      <xdr:spPr>
        <a:xfrm rot="10800000">
          <a:off x="1927860" y="7434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83820</xdr:colOff>
      <xdr:row>10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74EB000-F568-4002-BC5F-B7AF77FF02F7}"/>
            </a:ext>
          </a:extLst>
        </xdr:cNvPr>
        <xdr:cNvSpPr/>
      </xdr:nvSpPr>
      <xdr:spPr>
        <a:xfrm rot="10800000">
          <a:off x="3695700" y="7453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83820</xdr:colOff>
      <xdr:row>10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141F2DBC-B9AC-437D-B5DB-DA1161B1AF78}"/>
            </a:ext>
          </a:extLst>
        </xdr:cNvPr>
        <xdr:cNvSpPr/>
      </xdr:nvSpPr>
      <xdr:spPr>
        <a:xfrm rot="10800000">
          <a:off x="1927860" y="7453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83820</xdr:colOff>
      <xdr:row>11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AEF41950-7DAE-4841-84C3-EA5BC9FF08B6}"/>
            </a:ext>
          </a:extLst>
        </xdr:cNvPr>
        <xdr:cNvSpPr/>
      </xdr:nvSpPr>
      <xdr:spPr>
        <a:xfrm>
          <a:off x="1927860" y="7471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83820</xdr:colOff>
      <xdr:row>11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A1EF11DA-CBE9-4AB2-82D9-54583DB23F87}"/>
            </a:ext>
          </a:extLst>
        </xdr:cNvPr>
        <xdr:cNvSpPr/>
      </xdr:nvSpPr>
      <xdr:spPr>
        <a:xfrm>
          <a:off x="3695700" y="7471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83820</xdr:colOff>
      <xdr:row>12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5C0FE1EC-90BB-4E23-9D20-909D865CBB54}"/>
            </a:ext>
          </a:extLst>
        </xdr:cNvPr>
        <xdr:cNvSpPr/>
      </xdr:nvSpPr>
      <xdr:spPr>
        <a:xfrm>
          <a:off x="1927860" y="7489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83820</xdr:colOff>
      <xdr:row>12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BAFD4BE9-BEAD-496E-B80C-32AE3246926E}"/>
            </a:ext>
          </a:extLst>
        </xdr:cNvPr>
        <xdr:cNvSpPr/>
      </xdr:nvSpPr>
      <xdr:spPr>
        <a:xfrm>
          <a:off x="3695700" y="7489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83820</xdr:colOff>
      <xdr:row>13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13EE72D9-6AA7-4A20-AEBA-A40D68F0D02C}"/>
            </a:ext>
          </a:extLst>
        </xdr:cNvPr>
        <xdr:cNvSpPr/>
      </xdr:nvSpPr>
      <xdr:spPr>
        <a:xfrm>
          <a:off x="1927860" y="7507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83820</xdr:colOff>
      <xdr:row>13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60D4E07-4622-4E7A-92AC-40C4FAEAEC4E}"/>
            </a:ext>
          </a:extLst>
        </xdr:cNvPr>
        <xdr:cNvSpPr/>
      </xdr:nvSpPr>
      <xdr:spPr>
        <a:xfrm>
          <a:off x="3695700" y="7507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83820</xdr:colOff>
      <xdr:row>14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94192767-FF85-414C-AEA9-A0C0ED7692B3}"/>
            </a:ext>
          </a:extLst>
        </xdr:cNvPr>
        <xdr:cNvSpPr/>
      </xdr:nvSpPr>
      <xdr:spPr>
        <a:xfrm rot="10800000">
          <a:off x="1927860" y="7526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83820</xdr:colOff>
      <xdr:row>14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FC81509A-6821-4D07-94C2-07DAA9EB41DD}"/>
            </a:ext>
          </a:extLst>
        </xdr:cNvPr>
        <xdr:cNvSpPr/>
      </xdr:nvSpPr>
      <xdr:spPr>
        <a:xfrm rot="10800000">
          <a:off x="3695700" y="7526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83820</xdr:colOff>
      <xdr:row>15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829C4C80-9BBA-4ECD-8C17-9ED96AFF403A}"/>
            </a:ext>
          </a:extLst>
        </xdr:cNvPr>
        <xdr:cNvSpPr/>
      </xdr:nvSpPr>
      <xdr:spPr>
        <a:xfrm rot="10800000">
          <a:off x="1927860" y="7544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83820</xdr:colOff>
      <xdr:row>15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316F3DFC-BC3E-4D2A-811E-69C162A81CB7}"/>
            </a:ext>
          </a:extLst>
        </xdr:cNvPr>
        <xdr:cNvSpPr/>
      </xdr:nvSpPr>
      <xdr:spPr>
        <a:xfrm rot="10800000">
          <a:off x="3695700" y="7544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83820</xdr:colOff>
      <xdr:row>16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C0D6E4C4-49EA-449F-B6FA-5C1353C1C39D}"/>
            </a:ext>
          </a:extLst>
        </xdr:cNvPr>
        <xdr:cNvSpPr/>
      </xdr:nvSpPr>
      <xdr:spPr>
        <a:xfrm rot="10800000">
          <a:off x="1927860" y="7562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83820</xdr:colOff>
      <xdr:row>16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647BDB8B-E64D-4C4C-B0D1-A4C3ECA20206}"/>
            </a:ext>
          </a:extLst>
        </xdr:cNvPr>
        <xdr:cNvSpPr/>
      </xdr:nvSpPr>
      <xdr:spPr>
        <a:xfrm rot="10800000">
          <a:off x="3695700" y="7562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83820</xdr:colOff>
      <xdr:row>17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C609BBF4-2B18-42A7-A50F-155BBC9F68BA}"/>
            </a:ext>
          </a:extLst>
        </xdr:cNvPr>
        <xdr:cNvSpPr/>
      </xdr:nvSpPr>
      <xdr:spPr>
        <a:xfrm rot="10800000">
          <a:off x="1927860" y="7581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13</xdr:col>
      <xdr:colOff>83820</xdr:colOff>
      <xdr:row>17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9E74808D-6A7A-4C8B-ADF1-6697AB7DE656}"/>
            </a:ext>
          </a:extLst>
        </xdr:cNvPr>
        <xdr:cNvSpPr/>
      </xdr:nvSpPr>
      <xdr:spPr>
        <a:xfrm rot="10800000">
          <a:off x="3695700" y="7581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83820</xdr:colOff>
      <xdr:row>18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BF37DB7B-0070-4533-BB12-2DE1EB4DAC72}"/>
            </a:ext>
          </a:extLst>
        </xdr:cNvPr>
        <xdr:cNvSpPr/>
      </xdr:nvSpPr>
      <xdr:spPr>
        <a:xfrm rot="10800000">
          <a:off x="1927860" y="7599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83820</xdr:colOff>
      <xdr:row>18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9297E96A-21DC-4571-A445-8428A73AB289}"/>
            </a:ext>
          </a:extLst>
        </xdr:cNvPr>
        <xdr:cNvSpPr/>
      </xdr:nvSpPr>
      <xdr:spPr>
        <a:xfrm rot="10800000">
          <a:off x="3695700" y="75994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83820</xdr:colOff>
      <xdr:row>19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71B28FD4-8272-4EDF-8D49-3E2489871198}"/>
            </a:ext>
          </a:extLst>
        </xdr:cNvPr>
        <xdr:cNvSpPr/>
      </xdr:nvSpPr>
      <xdr:spPr>
        <a:xfrm>
          <a:off x="1927860" y="7617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83820</xdr:colOff>
      <xdr:row>19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30C50651-5330-41C4-BAD9-9967584B493F}"/>
            </a:ext>
          </a:extLst>
        </xdr:cNvPr>
        <xdr:cNvSpPr/>
      </xdr:nvSpPr>
      <xdr:spPr>
        <a:xfrm>
          <a:off x="3695700" y="7617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83820</xdr:colOff>
      <xdr:row>20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A41E084E-8CB8-4C58-8261-11D2C9F60866}"/>
            </a:ext>
          </a:extLst>
        </xdr:cNvPr>
        <xdr:cNvSpPr/>
      </xdr:nvSpPr>
      <xdr:spPr>
        <a:xfrm>
          <a:off x="1927860" y="7636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83820</xdr:colOff>
      <xdr:row>20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9142C851-A272-46FB-98B6-32ACFCBAC47F}"/>
            </a:ext>
          </a:extLst>
        </xdr:cNvPr>
        <xdr:cNvSpPr/>
      </xdr:nvSpPr>
      <xdr:spPr>
        <a:xfrm>
          <a:off x="3695700" y="7636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83820</xdr:colOff>
      <xdr:row>21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74444CA4-3E97-44A4-983F-B99581CBFACC}"/>
            </a:ext>
          </a:extLst>
        </xdr:cNvPr>
        <xdr:cNvSpPr/>
      </xdr:nvSpPr>
      <xdr:spPr>
        <a:xfrm rot="10800000">
          <a:off x="1927860" y="7654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83820</xdr:colOff>
      <xdr:row>21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4C1A4919-4CBD-4FEF-A0CC-61624EEFEF81}"/>
            </a:ext>
          </a:extLst>
        </xdr:cNvPr>
        <xdr:cNvSpPr/>
      </xdr:nvSpPr>
      <xdr:spPr>
        <a:xfrm rot="10800000">
          <a:off x="3695700" y="7654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83820</xdr:colOff>
      <xdr:row>22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D0B2F5D0-5044-4590-9840-6D7AA92479E7}"/>
            </a:ext>
          </a:extLst>
        </xdr:cNvPr>
        <xdr:cNvSpPr/>
      </xdr:nvSpPr>
      <xdr:spPr>
        <a:xfrm rot="10800000">
          <a:off x="1927860" y="7672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83820</xdr:colOff>
      <xdr:row>22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88372B7B-561D-4E24-AB48-C45AF0A5A0D1}"/>
            </a:ext>
          </a:extLst>
        </xdr:cNvPr>
        <xdr:cNvSpPr/>
      </xdr:nvSpPr>
      <xdr:spPr>
        <a:xfrm rot="10800000">
          <a:off x="3695700" y="7672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83820</xdr:colOff>
      <xdr:row>23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A0308FB6-E7FF-4AF6-B6C6-C8A23F4995D7}"/>
            </a:ext>
          </a:extLst>
        </xdr:cNvPr>
        <xdr:cNvSpPr/>
      </xdr:nvSpPr>
      <xdr:spPr>
        <a:xfrm rot="10800000">
          <a:off x="1927860" y="7690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83820</xdr:colOff>
      <xdr:row>23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D8E6901-73BE-4B05-8C8C-A9D58A642A36}"/>
            </a:ext>
          </a:extLst>
        </xdr:cNvPr>
        <xdr:cNvSpPr/>
      </xdr:nvSpPr>
      <xdr:spPr>
        <a:xfrm rot="10800000">
          <a:off x="3695700" y="7690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83820</xdr:colOff>
      <xdr:row>24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3D7C9A99-7702-41B7-85CA-41B89D4FFB7D}"/>
            </a:ext>
          </a:extLst>
        </xdr:cNvPr>
        <xdr:cNvSpPr/>
      </xdr:nvSpPr>
      <xdr:spPr>
        <a:xfrm rot="10800000">
          <a:off x="1927860" y="77091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83820</xdr:colOff>
      <xdr:row>24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1091ADAE-D74F-41F0-AD5D-DB4ABCF13367}"/>
            </a:ext>
          </a:extLst>
        </xdr:cNvPr>
        <xdr:cNvSpPr/>
      </xdr:nvSpPr>
      <xdr:spPr>
        <a:xfrm rot="10800000">
          <a:off x="3695700" y="77091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83820</xdr:colOff>
      <xdr:row>25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ACCE52E0-0C56-46EA-89F8-373AE1F6BA41}"/>
            </a:ext>
          </a:extLst>
        </xdr:cNvPr>
        <xdr:cNvSpPr/>
      </xdr:nvSpPr>
      <xdr:spPr>
        <a:xfrm rot="10800000">
          <a:off x="1927860" y="7727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83820</xdr:colOff>
      <xdr:row>25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C3C3D1F-A92A-4129-A06E-4E1C81EBE70F}"/>
            </a:ext>
          </a:extLst>
        </xdr:cNvPr>
        <xdr:cNvSpPr/>
      </xdr:nvSpPr>
      <xdr:spPr>
        <a:xfrm rot="10800000">
          <a:off x="3695700" y="7727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83820</xdr:colOff>
      <xdr:row>26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1F73D2D-8BF3-49C9-AD72-0C6CFE62CE36}"/>
            </a:ext>
          </a:extLst>
        </xdr:cNvPr>
        <xdr:cNvSpPr/>
      </xdr:nvSpPr>
      <xdr:spPr>
        <a:xfrm>
          <a:off x="1927860" y="7745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13</xdr:col>
      <xdr:colOff>83820</xdr:colOff>
      <xdr:row>26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1A0A7B80-9B59-41CC-B2DC-C6515A27A9CB}"/>
            </a:ext>
          </a:extLst>
        </xdr:cNvPr>
        <xdr:cNvSpPr/>
      </xdr:nvSpPr>
      <xdr:spPr>
        <a:xfrm>
          <a:off x="3695700" y="7745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83820</xdr:colOff>
      <xdr:row>27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911E5413-2C1F-49BE-B8E7-C8EC0A542158}"/>
            </a:ext>
          </a:extLst>
        </xdr:cNvPr>
        <xdr:cNvSpPr/>
      </xdr:nvSpPr>
      <xdr:spPr>
        <a:xfrm>
          <a:off x="1927860" y="7764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13</xdr:col>
      <xdr:colOff>83820</xdr:colOff>
      <xdr:row>27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7F67B7E2-F35E-45E8-AE99-202246FBE416}"/>
            </a:ext>
          </a:extLst>
        </xdr:cNvPr>
        <xdr:cNvSpPr/>
      </xdr:nvSpPr>
      <xdr:spPr>
        <a:xfrm>
          <a:off x="3695700" y="7764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17</xdr:col>
      <xdr:colOff>15240</xdr:colOff>
      <xdr:row>23</xdr:row>
      <xdr:rowOff>129540</xdr:rowOff>
    </xdr:from>
    <xdr:to>
      <xdr:col>24</xdr:col>
      <xdr:colOff>320040</xdr:colOff>
      <xdr:row>38</xdr:row>
      <xdr:rowOff>129540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F0CE6022-E5D2-42DF-AD6B-BE4345A2C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%20table%20COVID%2019%20date%205-09-21-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Table"/>
      <sheetName val="Hot Spots"/>
      <sheetName val="ONC"/>
    </sheetNames>
    <sheetDataSet>
      <sheetData sheetId="0">
        <row r="405">
          <cell r="N405">
            <v>470823</v>
          </cell>
        </row>
        <row r="406">
          <cell r="N406">
            <v>453420</v>
          </cell>
        </row>
        <row r="407">
          <cell r="N407">
            <v>440038</v>
          </cell>
        </row>
        <row r="408">
          <cell r="N408">
            <v>432629</v>
          </cell>
        </row>
        <row r="409">
          <cell r="N409">
            <v>417371</v>
          </cell>
        </row>
        <row r="410">
          <cell r="N410">
            <v>407070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7120-9617-497B-9C42-B7D8E2005CD1}">
  <dimension ref="D7:Y40"/>
  <sheetViews>
    <sheetView tabSelected="1" topLeftCell="A5" workbookViewId="0">
      <selection activeCell="S11" sqref="S11"/>
    </sheetView>
  </sheetViews>
  <sheetFormatPr defaultRowHeight="14.4" x14ac:dyDescent="0.3"/>
  <cols>
    <col min="10" max="10" width="10.6640625" customWidth="1"/>
  </cols>
  <sheetData>
    <row r="7" spans="4:16" x14ac:dyDescent="0.3">
      <c r="D7" s="1">
        <v>44304</v>
      </c>
      <c r="F7" s="2">
        <v>43181</v>
      </c>
      <c r="G7" s="3"/>
      <c r="H7" s="3"/>
      <c r="I7" s="3"/>
      <c r="J7" s="3">
        <f t="shared" ref="J7:J28" si="0">+J6+F7</f>
        <v>43181</v>
      </c>
      <c r="K7" s="3"/>
      <c r="L7" s="4" t="e">
        <f t="shared" ref="L7:L28" si="1">+F7/J6</f>
        <v>#DIV/0!</v>
      </c>
      <c r="M7" s="3"/>
      <c r="N7" s="3"/>
      <c r="O7" s="3"/>
      <c r="P7" s="5">
        <v>475695</v>
      </c>
    </row>
    <row r="8" spans="4:16" x14ac:dyDescent="0.3">
      <c r="D8" s="6">
        <f t="shared" ref="D8:D29" si="2">1+D7</f>
        <v>44305</v>
      </c>
      <c r="F8" s="2">
        <v>51650</v>
      </c>
      <c r="G8" s="3"/>
      <c r="H8" s="3"/>
      <c r="I8" s="3"/>
      <c r="J8" s="3">
        <f t="shared" si="0"/>
        <v>94831</v>
      </c>
      <c r="K8" s="3"/>
      <c r="L8" s="4">
        <f t="shared" si="1"/>
        <v>1.1961279266343994</v>
      </c>
      <c r="M8" s="3"/>
      <c r="N8" s="3"/>
      <c r="O8" s="3"/>
      <c r="P8" s="3">
        <f>+'[1]Main Table'!$N$405</f>
        <v>470823</v>
      </c>
    </row>
    <row r="9" spans="4:16" x14ac:dyDescent="0.3">
      <c r="D9" s="6">
        <f t="shared" si="2"/>
        <v>44306</v>
      </c>
      <c r="F9" s="2">
        <v>60317</v>
      </c>
      <c r="G9" s="3"/>
      <c r="H9" s="3"/>
      <c r="I9" s="3"/>
      <c r="J9" s="3">
        <f t="shared" si="0"/>
        <v>155148</v>
      </c>
      <c r="K9" s="3"/>
      <c r="L9" s="4">
        <f t="shared" si="1"/>
        <v>0.63604728411595368</v>
      </c>
      <c r="M9" s="3"/>
      <c r="N9" s="3"/>
      <c r="O9" s="3"/>
      <c r="P9" s="3">
        <f>+'[1]Main Table'!$N406</f>
        <v>453420</v>
      </c>
    </row>
    <row r="10" spans="4:16" x14ac:dyDescent="0.3">
      <c r="D10" s="6">
        <f t="shared" si="2"/>
        <v>44307</v>
      </c>
      <c r="F10" s="2">
        <v>65057</v>
      </c>
      <c r="G10" s="3"/>
      <c r="H10" s="3"/>
      <c r="I10" s="3"/>
      <c r="J10" s="3">
        <f t="shared" si="0"/>
        <v>220205</v>
      </c>
      <c r="K10" s="3"/>
      <c r="L10" s="4">
        <f t="shared" si="1"/>
        <v>0.41932219558099365</v>
      </c>
      <c r="M10" s="3"/>
      <c r="N10" s="3"/>
      <c r="O10" s="3"/>
      <c r="P10" s="3">
        <f>+'[1]Main Table'!$N407</f>
        <v>440038</v>
      </c>
    </row>
    <row r="11" spans="4:16" x14ac:dyDescent="0.3">
      <c r="D11" s="6">
        <f t="shared" si="2"/>
        <v>44308</v>
      </c>
      <c r="F11" s="2">
        <v>67070</v>
      </c>
      <c r="G11" s="3"/>
      <c r="H11" s="3"/>
      <c r="I11" s="3"/>
      <c r="J11" s="3">
        <f t="shared" si="0"/>
        <v>287275</v>
      </c>
      <c r="K11" s="3"/>
      <c r="L11" s="4">
        <f t="shared" si="1"/>
        <v>0.30457982334642719</v>
      </c>
      <c r="M11" s="3"/>
      <c r="N11" s="3"/>
      <c r="O11" s="3"/>
      <c r="P11" s="3">
        <f>+'[1]Main Table'!$N408</f>
        <v>432629</v>
      </c>
    </row>
    <row r="12" spans="4:16" x14ac:dyDescent="0.3">
      <c r="D12" s="6">
        <f t="shared" si="2"/>
        <v>44309</v>
      </c>
      <c r="F12" s="2">
        <v>66515</v>
      </c>
      <c r="G12" s="3"/>
      <c r="H12" s="3"/>
      <c r="I12" s="3"/>
      <c r="J12" s="3">
        <f t="shared" si="0"/>
        <v>353790</v>
      </c>
      <c r="K12" s="3"/>
      <c r="L12" s="4">
        <f t="shared" si="1"/>
        <v>0.23153772517622487</v>
      </c>
      <c r="M12" s="3"/>
      <c r="N12" s="3"/>
      <c r="O12" s="3"/>
      <c r="P12" s="3">
        <f>+'[1]Main Table'!$N409</f>
        <v>417371</v>
      </c>
    </row>
    <row r="13" spans="4:16" x14ac:dyDescent="0.3">
      <c r="D13" s="6">
        <f t="shared" si="2"/>
        <v>44310</v>
      </c>
      <c r="F13" s="2">
        <v>53280</v>
      </c>
      <c r="G13" s="3"/>
      <c r="H13" s="3"/>
      <c r="I13" s="3"/>
      <c r="J13" s="3">
        <f t="shared" si="0"/>
        <v>407070</v>
      </c>
      <c r="K13" s="3"/>
      <c r="L13" s="4">
        <f t="shared" si="1"/>
        <v>0.15059781226151106</v>
      </c>
      <c r="M13" s="3"/>
      <c r="N13" s="3"/>
      <c r="O13" s="3"/>
      <c r="P13" s="3">
        <f>+'[1]Main Table'!$N410</f>
        <v>407070</v>
      </c>
    </row>
    <row r="14" spans="4:16" x14ac:dyDescent="0.3">
      <c r="D14" s="1">
        <f>1+D13</f>
        <v>44311</v>
      </c>
      <c r="F14" s="2">
        <v>34736</v>
      </c>
      <c r="G14" s="3"/>
      <c r="H14" s="3"/>
      <c r="I14" s="3"/>
      <c r="J14" s="3">
        <f>+J13+F14</f>
        <v>441806</v>
      </c>
      <c r="K14" s="3"/>
      <c r="L14" s="4">
        <f>+F14/J13</f>
        <v>8.5331761122165714E-2</v>
      </c>
      <c r="M14" s="3"/>
      <c r="N14" s="3"/>
      <c r="O14" s="3"/>
      <c r="P14" s="5">
        <f>SUM(F8:F14)</f>
        <v>398625</v>
      </c>
    </row>
    <row r="15" spans="4:16" x14ac:dyDescent="0.3">
      <c r="D15" s="6">
        <f t="shared" si="2"/>
        <v>44312</v>
      </c>
      <c r="F15" s="2">
        <v>47456</v>
      </c>
      <c r="G15" s="3"/>
      <c r="H15" s="3"/>
      <c r="I15" s="3"/>
      <c r="J15" s="3">
        <f t="shared" si="0"/>
        <v>489262</v>
      </c>
      <c r="K15" s="3"/>
      <c r="L15" s="4">
        <f t="shared" si="1"/>
        <v>0.10741366119971209</v>
      </c>
      <c r="M15" s="3"/>
      <c r="N15" s="3"/>
      <c r="O15" s="3"/>
      <c r="P15" s="3">
        <f>SUM(F9:F15)</f>
        <v>394431</v>
      </c>
    </row>
    <row r="16" spans="4:16" x14ac:dyDescent="0.3">
      <c r="D16" s="6">
        <f t="shared" si="2"/>
        <v>44313</v>
      </c>
      <c r="F16" s="2">
        <v>52046</v>
      </c>
      <c r="G16" s="3"/>
      <c r="H16" s="3"/>
      <c r="I16" s="3"/>
      <c r="J16" s="3">
        <f t="shared" si="0"/>
        <v>541308</v>
      </c>
      <c r="K16" s="3"/>
      <c r="L16" s="4">
        <f t="shared" si="1"/>
        <v>0.10637654262951139</v>
      </c>
      <c r="M16" s="3"/>
      <c r="N16" s="3"/>
      <c r="O16" s="3"/>
      <c r="P16" s="3">
        <f>SUM(F10:F16)</f>
        <v>386160</v>
      </c>
    </row>
    <row r="17" spans="4:25" x14ac:dyDescent="0.3">
      <c r="D17" s="6">
        <f t="shared" si="2"/>
        <v>44314</v>
      </c>
      <c r="F17" s="2">
        <v>56604</v>
      </c>
      <c r="G17" s="3"/>
      <c r="H17" s="3"/>
      <c r="I17" s="3"/>
      <c r="J17" s="3">
        <f t="shared" si="0"/>
        <v>597912</v>
      </c>
      <c r="K17" s="3"/>
      <c r="L17" s="4">
        <f t="shared" si="1"/>
        <v>0.10456893302888559</v>
      </c>
      <c r="M17" s="3"/>
      <c r="N17" s="3"/>
      <c r="O17" s="3"/>
      <c r="P17" s="3">
        <f>SUM(F11:F17)</f>
        <v>377707</v>
      </c>
    </row>
    <row r="18" spans="4:25" x14ac:dyDescent="0.3">
      <c r="D18" s="6">
        <f t="shared" si="2"/>
        <v>44315</v>
      </c>
      <c r="F18" s="2">
        <v>59269</v>
      </c>
      <c r="G18" s="3"/>
      <c r="H18" s="3"/>
      <c r="I18" s="3"/>
      <c r="J18" s="3">
        <f t="shared" si="0"/>
        <v>657181</v>
      </c>
      <c r="K18" s="3"/>
      <c r="L18" s="4">
        <f t="shared" si="1"/>
        <v>9.9126627329774286E-2</v>
      </c>
      <c r="M18" s="3"/>
      <c r="N18" s="3"/>
      <c r="O18" s="3"/>
      <c r="P18" s="3">
        <f>SUM(F12:F18)</f>
        <v>369906</v>
      </c>
    </row>
    <row r="19" spans="4:25" x14ac:dyDescent="0.3">
      <c r="D19" s="6">
        <f t="shared" si="2"/>
        <v>44316</v>
      </c>
      <c r="F19" s="2">
        <v>59906</v>
      </c>
      <c r="G19" s="3"/>
      <c r="H19" s="3"/>
      <c r="I19" s="3"/>
      <c r="J19" s="3">
        <f t="shared" si="0"/>
        <v>717087</v>
      </c>
      <c r="K19" s="3"/>
      <c r="L19" s="4">
        <f t="shared" si="1"/>
        <v>9.1156013335747688E-2</v>
      </c>
      <c r="M19" s="3"/>
      <c r="N19" s="3"/>
      <c r="O19" s="3"/>
      <c r="P19" s="3">
        <f>SUM(F13:F19)</f>
        <v>363297</v>
      </c>
    </row>
    <row r="20" spans="4:25" x14ac:dyDescent="0.3">
      <c r="D20" s="6">
        <f t="shared" si="2"/>
        <v>44317</v>
      </c>
      <c r="F20" s="2">
        <v>42034</v>
      </c>
      <c r="G20" s="3"/>
      <c r="H20" s="3"/>
      <c r="I20" s="3"/>
      <c r="J20" s="3">
        <f t="shared" si="0"/>
        <v>759121</v>
      </c>
      <c r="K20" s="3"/>
      <c r="L20" s="4">
        <f t="shared" si="1"/>
        <v>5.8617713052948946E-2</v>
      </c>
      <c r="M20" s="3"/>
      <c r="N20" s="3"/>
      <c r="O20" s="3"/>
      <c r="P20" s="3">
        <f t="shared" ref="P8:P28" si="3">SUM(F14:F20)</f>
        <v>352051</v>
      </c>
    </row>
    <row r="21" spans="4:25" x14ac:dyDescent="0.3">
      <c r="D21" s="1">
        <f t="shared" si="2"/>
        <v>44318</v>
      </c>
      <c r="F21" s="2">
        <v>30701</v>
      </c>
      <c r="G21" s="3"/>
      <c r="H21" s="3"/>
      <c r="I21" s="3"/>
      <c r="J21" s="3">
        <f t="shared" si="0"/>
        <v>789822</v>
      </c>
      <c r="K21" s="3"/>
      <c r="L21" s="4">
        <f t="shared" si="1"/>
        <v>4.0442827954963699E-2</v>
      </c>
      <c r="M21" s="3"/>
      <c r="N21" s="3"/>
      <c r="O21" s="3"/>
      <c r="P21" s="5">
        <f t="shared" si="3"/>
        <v>348016</v>
      </c>
    </row>
    <row r="22" spans="4:25" x14ac:dyDescent="0.3">
      <c r="D22" s="6">
        <f t="shared" si="2"/>
        <v>44319</v>
      </c>
      <c r="F22" s="2">
        <v>40454</v>
      </c>
      <c r="G22" s="3"/>
      <c r="H22" s="3"/>
      <c r="I22" s="3"/>
      <c r="J22" s="3">
        <f t="shared" si="0"/>
        <v>830276</v>
      </c>
      <c r="K22" s="3"/>
      <c r="L22" s="4">
        <f t="shared" si="1"/>
        <v>5.1219135450772453E-2</v>
      </c>
      <c r="M22" s="3"/>
      <c r="N22" s="3"/>
      <c r="O22" s="3"/>
      <c r="P22" s="3">
        <f t="shared" si="3"/>
        <v>341014</v>
      </c>
    </row>
    <row r="23" spans="4:25" x14ac:dyDescent="0.3">
      <c r="D23" s="6">
        <f t="shared" si="2"/>
        <v>44320</v>
      </c>
      <c r="F23" s="2">
        <v>42354</v>
      </c>
      <c r="G23" s="3"/>
      <c r="H23" s="3"/>
      <c r="I23" s="3"/>
      <c r="J23" s="3">
        <f t="shared" si="0"/>
        <v>872630</v>
      </c>
      <c r="K23" s="3"/>
      <c r="L23" s="4">
        <f t="shared" si="1"/>
        <v>5.101195265188925E-2</v>
      </c>
      <c r="M23" s="3"/>
      <c r="N23" s="3"/>
      <c r="O23" s="3"/>
      <c r="P23" s="3">
        <f t="shared" si="3"/>
        <v>331322</v>
      </c>
    </row>
    <row r="24" spans="4:25" x14ac:dyDescent="0.3">
      <c r="D24" s="6">
        <f t="shared" si="2"/>
        <v>44321</v>
      </c>
      <c r="F24" s="2">
        <v>46129</v>
      </c>
      <c r="G24" s="3"/>
      <c r="H24" s="3"/>
      <c r="I24" s="3"/>
      <c r="J24" s="3">
        <f t="shared" si="0"/>
        <v>918759</v>
      </c>
      <c r="K24" s="3"/>
      <c r="L24" s="4">
        <f t="shared" si="1"/>
        <v>5.2862037747957322E-2</v>
      </c>
      <c r="M24" s="3"/>
      <c r="N24" s="3"/>
      <c r="O24" s="3"/>
      <c r="P24" s="3">
        <f t="shared" si="3"/>
        <v>320847</v>
      </c>
      <c r="Q24" s="7"/>
      <c r="R24" s="7"/>
      <c r="S24" s="7"/>
      <c r="T24" s="7"/>
      <c r="U24" s="7"/>
      <c r="V24" s="7"/>
      <c r="W24" s="7"/>
      <c r="X24" s="7"/>
      <c r="Y24" s="7"/>
    </row>
    <row r="25" spans="4:25" x14ac:dyDescent="0.3">
      <c r="D25" s="6">
        <f t="shared" si="2"/>
        <v>44322</v>
      </c>
      <c r="F25" s="2">
        <v>47819</v>
      </c>
      <c r="G25" s="3"/>
      <c r="H25" s="3"/>
      <c r="I25" s="3"/>
      <c r="J25" s="3">
        <f t="shared" si="0"/>
        <v>966578</v>
      </c>
      <c r="K25" s="3"/>
      <c r="L25" s="4">
        <f t="shared" si="1"/>
        <v>5.2047381304564093E-2</v>
      </c>
      <c r="M25" s="3"/>
      <c r="N25" s="3"/>
      <c r="O25" s="3"/>
      <c r="P25" s="3">
        <f t="shared" si="3"/>
        <v>309397</v>
      </c>
      <c r="Q25" s="8"/>
      <c r="R25" s="8"/>
      <c r="Y25" s="8"/>
    </row>
    <row r="26" spans="4:25" x14ac:dyDescent="0.3">
      <c r="D26" s="6">
        <f t="shared" si="2"/>
        <v>44323</v>
      </c>
      <c r="F26" s="2">
        <v>49491</v>
      </c>
      <c r="G26" s="3"/>
      <c r="H26" s="3"/>
      <c r="I26" s="3"/>
      <c r="J26" s="3">
        <f t="shared" si="0"/>
        <v>1016069</v>
      </c>
      <c r="K26" s="3"/>
      <c r="L26" s="4">
        <f t="shared" si="1"/>
        <v>5.1202282692136586E-2</v>
      </c>
      <c r="M26" s="3"/>
      <c r="N26" s="3"/>
      <c r="O26" s="3"/>
      <c r="P26" s="3">
        <f t="shared" si="3"/>
        <v>298982</v>
      </c>
      <c r="Q26" s="8"/>
      <c r="R26" s="8"/>
      <c r="Y26" s="8"/>
    </row>
    <row r="27" spans="4:25" x14ac:dyDescent="0.3">
      <c r="D27" s="6">
        <f t="shared" si="2"/>
        <v>44324</v>
      </c>
      <c r="F27" s="2">
        <v>35755</v>
      </c>
      <c r="G27" s="3"/>
      <c r="H27" s="3"/>
      <c r="I27" s="3"/>
      <c r="J27" s="3">
        <f t="shared" si="0"/>
        <v>1051824</v>
      </c>
      <c r="K27" s="3"/>
      <c r="L27" s="4">
        <f t="shared" si="1"/>
        <v>3.518953929309919E-2</v>
      </c>
      <c r="M27" s="3"/>
      <c r="N27" s="3"/>
      <c r="O27" s="3"/>
      <c r="P27" s="3">
        <f t="shared" si="3"/>
        <v>292703</v>
      </c>
      <c r="Q27" s="8"/>
      <c r="R27" s="8"/>
      <c r="Y27" s="8"/>
    </row>
    <row r="28" spans="4:25" x14ac:dyDescent="0.3">
      <c r="D28" s="1">
        <f t="shared" si="2"/>
        <v>44325</v>
      </c>
      <c r="F28" s="2">
        <v>22200</v>
      </c>
      <c r="G28" s="3"/>
      <c r="H28" s="3"/>
      <c r="I28" s="3"/>
      <c r="J28" s="3">
        <f t="shared" si="0"/>
        <v>1074024</v>
      </c>
      <c r="K28" s="3"/>
      <c r="L28" s="4">
        <f t="shared" si="1"/>
        <v>2.1106192671017203E-2</v>
      </c>
      <c r="M28" s="3"/>
      <c r="N28" s="3"/>
      <c r="O28" s="3"/>
      <c r="P28" s="5">
        <f t="shared" si="3"/>
        <v>284202</v>
      </c>
      <c r="Q28" s="8"/>
      <c r="R28" s="8"/>
      <c r="Y28" s="8"/>
    </row>
    <row r="29" spans="4:25" x14ac:dyDescent="0.3">
      <c r="D29" s="6">
        <f t="shared" si="2"/>
        <v>44326</v>
      </c>
      <c r="F29" s="2"/>
      <c r="G29" s="3"/>
      <c r="H29" s="3"/>
      <c r="I29" s="3"/>
      <c r="J29" s="3"/>
      <c r="K29" s="3"/>
      <c r="L29" s="4"/>
      <c r="M29" s="3"/>
      <c r="N29" s="3"/>
      <c r="O29" s="3"/>
      <c r="P29" s="3"/>
      <c r="Q29" s="8"/>
      <c r="R29" s="8"/>
      <c r="Y29" s="8"/>
    </row>
    <row r="30" spans="4:25" x14ac:dyDescent="0.3">
      <c r="Q30" s="8"/>
      <c r="R30" s="8"/>
      <c r="Y30" s="8"/>
    </row>
    <row r="31" spans="4:25" x14ac:dyDescent="0.3">
      <c r="Q31" s="8"/>
      <c r="R31" s="8"/>
      <c r="Y31" s="8"/>
    </row>
    <row r="32" spans="4:25" x14ac:dyDescent="0.3">
      <c r="Q32" s="8"/>
      <c r="R32" s="8"/>
      <c r="Y32" s="8"/>
    </row>
    <row r="33" spans="17:25" x14ac:dyDescent="0.3">
      <c r="Q33" s="8"/>
      <c r="R33" s="8"/>
      <c r="Y33" s="8"/>
    </row>
    <row r="34" spans="17:25" x14ac:dyDescent="0.3">
      <c r="Q34" s="8"/>
      <c r="R34" s="8"/>
      <c r="Y34" s="8"/>
    </row>
    <row r="35" spans="17:25" x14ac:dyDescent="0.3">
      <c r="Q35" s="8"/>
      <c r="R35" s="8"/>
      <c r="Y35" s="8"/>
    </row>
    <row r="36" spans="17:25" x14ac:dyDescent="0.3">
      <c r="Q36" s="8"/>
      <c r="R36" s="8"/>
      <c r="Y36" s="8"/>
    </row>
    <row r="37" spans="17:25" x14ac:dyDescent="0.3">
      <c r="Q37" s="8"/>
      <c r="R37" s="8"/>
      <c r="Y37" s="8"/>
    </row>
    <row r="38" spans="17:25" x14ac:dyDescent="0.3">
      <c r="Q38" s="8"/>
      <c r="R38" s="8"/>
      <c r="Y38" s="8"/>
    </row>
    <row r="39" spans="17:25" x14ac:dyDescent="0.3">
      <c r="Q39" s="8"/>
      <c r="R39" s="8"/>
      <c r="S39" s="8"/>
      <c r="T39" s="8"/>
      <c r="U39" s="8"/>
      <c r="V39" s="8"/>
      <c r="W39" s="8"/>
      <c r="X39" s="8"/>
      <c r="Y39" s="8"/>
    </row>
    <row r="40" spans="17:25" x14ac:dyDescent="0.3">
      <c r="Q40" s="8"/>
      <c r="R40" s="8"/>
      <c r="S40" s="8"/>
      <c r="T40" s="8"/>
      <c r="U40" s="8"/>
      <c r="V40" s="8"/>
      <c r="W40" s="8"/>
      <c r="X40" s="8"/>
      <c r="Y40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dcterms:created xsi:type="dcterms:W3CDTF">2021-05-11T00:50:37Z</dcterms:created>
  <dcterms:modified xsi:type="dcterms:W3CDTF">2021-05-11T01:06:34Z</dcterms:modified>
</cp:coreProperties>
</file>